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5" windowWidth="28620" windowHeight="12915" activeTab="0"/>
  </bookViews>
  <sheets>
    <sheet name="Dec 13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Query_from_ebs_prod_1" localSheetId="0" hidden="1">'Dec 13'!$A$2:$D$11</definedName>
  </definedNames>
  <calcPr calcId="144525"/>
</workbook>
</file>

<file path=xl/connections.xml><?xml version="1.0" encoding="utf-8"?>
<connections xmlns="http://schemas.openxmlformats.org/spreadsheetml/2006/main">
  <connection xmlns="http://schemas.openxmlformats.org/spreadsheetml/2006/main" id="1" name="Query from ebs_prod1" type="1" refreshedVersion="4" background="1" saveData="1">
    <dbPr connection="DSN=ebs_prod;UID=bu_adhoc;DBQ=EBS_PROD;DBA=W;APA=T;EXC=F;FEN=T;QTO=T;FRC=10;FDL=10;LOB=T;RST=T;BTD=F;BNF=F;BAM=IfAllSuccessful;NUM=NLS;DPM=F;MTS=T;MDI=F;CSR=F;FWC=F;FBS=64000;TLO=O;MLD=0;ODA=F;" command="with vt1_YTD_task_totals as (_x000d__x000a_select _x000d__x000a_--_x000d__x000a_--_x000d__x000a_--_x000d__x000a_--_x000d__x000a_--_x000d__x000a_--_x000d__x000a_ p.segment1 ||' - '|| t.task_number ID, substr(hr.name,1,4) Org,_x000d__x000a_        p.segment1 Project, p.name Project_Name,  t.task_number task,_x000d__x000a_        sum(nvl(burdened_cost,0)) TYTD_x000d__x000a_  from  apps.pa_cost_distribution_lines_all cd,_x000d__x000a_        apps.pa_expenditure_items_all ei,_x000d__x000a_        apps.pa_expenditures_all pe,_x000d__x000a_        apps.pa_projects_all p,_x000d__x000a_        apps.pa_tasks t,_x000d__x000a_        apps.hr_organization_units hr,_x000d__x000a_        apps.gl_code_combinations gl_x000d__x000a_ where  cd.expenditure_item_id      =   ei.expenditure_item_id (+)_x000d__x000a_   and  ei.expenditure_id           =   pe.expenditure_id (+)   _x000d__x000a_   and  cd.project_id               =   p.project_id _x000d__x000a_   and  cd.task_id                  =   t.task_id _x000d__x000a_   and  p.project_id                =   t.project_id_x000d__x000a_   and  p.carrying_out_organization_id  =   hr.organization_id (+)_x000d__x000a_   and  cd.dr_code_combination_id   =   gl.code_combination_id (+)_x000d__x000a_   and  gl.segment2 between  ?_x000d__x000a_                        and  ?   _x000d__x000a_   and  gl.segment3 in ('10700000','10705000','10708000','10880000') _x000d__x000a_   and  cd.gl_date  between  ? _x000d__x000a_                        and  ?_x000d__x000a_   and  t.task_number not like 'CLOSE%'_x000d__x000a_   and  t.task_number not like '%Close'_x000d__x000a_   and  t.task_number not like '%CLOSE%'_x000d__x000a_   and  t.task_number not like '%Close%' _x000d__x000a_   and  t.task_number not like '%CLOSE' _x000d__x000a_   and  t.task_number not like 'CONTRA'  _x000d__x000a_  and  gl.segment4 not like '0950'     _x000d__x000a_group by hr.name, p.segment1, p.name, t.task_number_x000d__x000a_order by 1_x000d__x000a_)_x000d__x000a_,_x000d__x000a_vt2_MTD_task_totals as (_x000d__x000a_select  p.segment1 ||' - '|| t.task_number ID, substr(hr.name,1,4) Org,_x000d__x000a_        p.segment1 Project, p.name Project_Name,  t.task_number task,_x000d__x000a_        sum(nvl(burdened_cost,0)) TMTD_x000d__x000a_  from  apps.pa_cost_distribution_lines_all cd,_x000d__x000a_        apps.pa_expenditure_items_all ei,_x000d__x000a_        apps.pa_expenditures_all pe,_x000d__x000a_        apps.pa_projects_all p,_x000d__x000a_        apps.pa_tasks t,_x000d__x000a_        apps.hr_organization_units hr,_x000d__x000a_        apps.gl_code_combinations gl_x000d__x000a_ where  cd.expenditure_item_id      =   ei.expenditure_item_id (+)_x000d__x000a_   and  ei.expenditure_id           =   pe.expenditure_id (+)_x000d__x000a_   and  cd.project_id               =   p.project_id (+)_x000d__x000a_   and  cd.task_id                  =   t.task_id (+)_x000d__x000a_   and  p.project_id                =   t.project_id_x000d__x000a_   and  p.carrying_out_organization_id  =   hr.organization_id (+)_x000d__x000a_   and  cd.dr_code_combination_id   =   gl.code_combination_id (+)_x000d__x000a_   and  gl.segment2 between  ?_x000d__x000a_                        and ? _x000d__x000a_   and  gl.segment3 in ('10700000','10705000','10708000','10880000') _x000d__x000a_   and  cd.gl_date  between  ? _x000d__x000a_                        and  ?_x000d__x000a_   and  t.task_number not like 'CLOSE%'_x000d__x000a_   and  t.task_number not like '%Close'_x000d__x000a_   and  t.task_number not like '%CLOSE%'_x000d__x000a_   and  t.task_number not like '%Close%' _x000d__x000a_   and  t.task_number not like '%CLOSE'    _x000d__x000a_   and  t.task_number not like 'CONTRA'           _x000d__x000a_  and  gl.segment4 not like '0950'_x000d__x000a_group by hr.name, p.segment1, p.name, t.task_number_x000d__x000a_order by 1_x000d__x000a_)_x000d__x000a_,_x000d__x000a_vt3_YTD_project_totals as (_x000d__x000a_select  vt1.org, vt1.Project Project, vt1.Project_Name Project_Name,  _x000d__x000a_        sum(nvl(vt1.tytd,0)) YTD_x000d__x000a_  from  vt1_YTD_task_totals vt1,_x000d__x000a_        apps.pa_projects_all p        _x000d__x000a_ where  vt1.project = p.segment1 (+)   _x000d__x000a_group by vt1.org, vt1.project, vt1.project_name_x000d__x000a_order by 1_x000d__x000a_)_x000d__x000a_,_x000d__x000a_vt4_MTD_project_totals as (_x000d__x000a_select  vt2.org, vt2.Project Project, vt2.Project_Name Project_Name,  _x000d__x000a_        sum(nvl(vt2.tmtd,0)) MTD_x000d__x000a_  from  vt2_MTD_task_totals vt2,_x000d__x000a_        apps.pa_projects_all p        _x000d__x000a_ where  vt2.project = p.segment1 (+)   _x000d__x000a_group by vt2.org, vt2.project, vt2.project_name_x000d__x000a_order by 1_x000d__x000a_)_x000d__x000a_select  vt3.org, vt3.project Project, vt3.Project_Name Project_Name,  _x000d__x000a_        vt4.mtd MTD, vt3.ytd YTD_x000d__x000a_  from  vt3_YTD_project_totals vt3,_x000d__x000a_        vt4_MTD_project_totals vt4       _x000d__x000a_ where  vt3.project = vt4.project (+) _x000d__x000a_   and  vt3.project not like 'BRBALSHT'_x000d__x000a_group by vt3.org, vt3.project, vt3.project_name, vt4.mtd, vt3.ytd_x000d__x000a_order by 1,2"/>
    <parameters count="8">
      <parameter name="Parameter1" parameterType="cell" cell="'U:\ADHOC REPORTS\[XXBR_BU_BU106 - CWIP Spending MTD, YTD less Contra.xlsx]Sheet1'!$D$2"/>
      <parameter name="Parameter2" parameterType="cell" cell="'U:\ADHOC REPORTS\[XXBR_BU_BU106 - CWIP Spending MTD, YTD less Contra.xlsx]Sheet1'!$D$3"/>
      <parameter name="Parameter3" parameterType="cell" cell="'U:\ADHOC REPORTS\[XXBR_BU_BU106 - CWIP Spending MTD, YTD less Contra.xlsx]Sheet1'!$D$4"/>
      <parameter name="Parameter4" parameterType="cell" cell="'U:\ADHOC REPORTS\[XXBR_BU_BU106 - CWIP Spending MTD, YTD less Contra.xlsx]Sheet1'!$D$6"/>
      <parameter name="Parameter5" parameterType="cell" cell="'U:\ADHOC REPORTS\[XXBR_BU_BU106 - CWIP Spending MTD, YTD less Contra.xlsx]Sheet1'!$D$2"/>
      <parameter name="Parameter6" parameterType="cell" cell="'U:\ADHOC REPORTS\[XXBR_BU_BU106 - CWIP Spending MTD, YTD less Contra.xlsx]Sheet1'!$D$3"/>
      <parameter name="Parameter7" parameterType="cell" cell="'U:\ADHOC REPORTS\[XXBR_BU_BU106 - CWIP Spending MTD, YTD less Contra.xlsx]Sheet1'!$D$5"/>
      <parameter name="Parameter8" parameterType="cell" cell="'U:\ADHOC REPORTS\[XXBR_BU_BU106 - CWIP Spending MTD, YTD less Contra.xlsx]Sheet1'!$D$6"/>
    </parameters>
  </connection>
</connections>
</file>

<file path=xl/sharedStrings.xml><?xml version="1.0" encoding="utf-8"?>
<sst xmlns="http://schemas.openxmlformats.org/spreadsheetml/2006/main" count="36" uniqueCount="28">
  <si>
    <t>BP12C050B</t>
  </si>
  <si>
    <t>C1 2012 Boiler Exp Joints</t>
  </si>
  <si>
    <t>BP13C092F</t>
  </si>
  <si>
    <t>C2 A BFP Discharge &amp; Check Val</t>
  </si>
  <si>
    <t>BP13C093F</t>
  </si>
  <si>
    <t>C2 DA &amp; Inching Regulators</t>
  </si>
  <si>
    <t>BP13C107F</t>
  </si>
  <si>
    <t>CL FGD 1-2-3 Booster Exp Jts</t>
  </si>
  <si>
    <t>BP13C112U</t>
  </si>
  <si>
    <t>C3 Boiler Expansion Joints</t>
  </si>
  <si>
    <t>DECEMBER-13</t>
  </si>
  <si>
    <t>ORG</t>
  </si>
  <si>
    <t>PROJECT</t>
  </si>
  <si>
    <t>PROJECT_NAME</t>
  </si>
  <si>
    <t>MTD</t>
  </si>
  <si>
    <t>0650</t>
  </si>
  <si>
    <t>BP13C015B</t>
  </si>
  <si>
    <t>CL Truck Scale Sys Upgrade</t>
  </si>
  <si>
    <t>BP13C020B</t>
  </si>
  <si>
    <t>C1 A Circ Water Pump Column</t>
  </si>
  <si>
    <t>BP13C097F</t>
  </si>
  <si>
    <t>C2 A&amp;B BFP Suction Valves</t>
  </si>
  <si>
    <t>BP13C101F</t>
  </si>
  <si>
    <t>C3 B Circ Pump Dischg Valv Op</t>
  </si>
  <si>
    <t>0420</t>
  </si>
  <si>
    <t>BT13X052F</t>
  </si>
  <si>
    <t>Coleman Switchyard PCB 0302</t>
  </si>
  <si>
    <t>Total to be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</si>
</sst>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1" xfId="0" applyFont="1" applyBorder="1" quotePrefix="1"/>
    <xf numFmtId="0" fontId="2" fillId="0" borderId="0" xfId="0" applyFont="1"/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DHOC%20REPORTS\BU_CWIP101%20MTD%20and%20YTD%20CWIP%20Spend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HOC%20REPORTS\XXBR_BU_BU106%20-%20CWIP%20Spending%20MTD,%20YTD%20less%20Cont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Query from ebs_prod_1" connectionId="1" autoFormatId="16" applyNumberFormats="0" applyBorderFormats="0" applyFontFormats="0" applyPatternFormats="0" applyAlignmentFormats="0" applyWidthHeightFormats="0">
  <queryTableRefresh nextId="6">
    <queryTableFields count="4">
      <queryTableField id="1" name="ORG" tableColumnId="1"/>
      <queryTableField id="2" name="PROJECT" tableColumnId="2"/>
      <queryTableField id="3" name="PROJECT_NAME" tableColumnId="3"/>
      <queryTableField id="4" name="MTD" tableColumnId="4"/>
    </queryTableFields>
    <queryTableDeletedFields count="1">
      <deletedField name="YTD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_Query_from_ebs_prod3" displayName="Table_Query_from_ebs_prod3" ref="A2:D11" tableType="queryTable" totalsRowShown="0">
  <autoFilter ref="A2:D11"/>
  <tableColumns count="4">
    <tableColumn id="1" uniqueName="1" name="ORG" queryTableFieldId="1"/>
    <tableColumn id="2" uniqueName="2" name="PROJECT" queryTableFieldId="2"/>
    <tableColumn id="3" uniqueName="3" name="PROJECT_NAME" queryTableFieldId="3"/>
    <tableColumn id="4" uniqueName="4" name="MTD" dataDxfId="0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C28" sqref="C28"/>
    </sheetView>
  </sheetViews>
  <sheetFormatPr defaultColWidth="9.140625" defaultRowHeight="15"/>
  <cols>
    <col min="1" max="1" width="7.28125" style="0" bestFit="1" customWidth="1"/>
    <col min="2" max="2" width="10.8515625" style="0" customWidth="1"/>
    <col min="3" max="3" width="31.28125" style="0" customWidth="1"/>
    <col min="4" max="4" width="13.28125" style="0" bestFit="1" customWidth="1"/>
  </cols>
  <sheetData>
    <row r="1" ht="15">
      <c r="D1" s="1" t="s">
        <v>10</v>
      </c>
    </row>
    <row r="2" spans="1:4" ht="15">
      <c r="A2" t="s">
        <v>11</v>
      </c>
      <c r="B2" t="s">
        <v>12</v>
      </c>
      <c r="C2" t="s">
        <v>13</v>
      </c>
      <c r="D2" t="s">
        <v>14</v>
      </c>
    </row>
    <row r="3" spans="1:4" ht="15">
      <c r="A3" t="s">
        <v>15</v>
      </c>
      <c r="B3" t="s">
        <v>0</v>
      </c>
      <c r="C3" t="s">
        <v>1</v>
      </c>
      <c r="D3" s="2">
        <v>-812.08</v>
      </c>
    </row>
    <row r="4" spans="1:4" ht="15">
      <c r="A4" t="s">
        <v>15</v>
      </c>
      <c r="B4" t="s">
        <v>16</v>
      </c>
      <c r="C4" t="s">
        <v>17</v>
      </c>
      <c r="D4" s="2">
        <v>35764.85</v>
      </c>
    </row>
    <row r="5" spans="1:4" ht="15">
      <c r="A5" t="s">
        <v>15</v>
      </c>
      <c r="B5" t="s">
        <v>18</v>
      </c>
      <c r="C5" t="s">
        <v>19</v>
      </c>
      <c r="D5" s="2">
        <v>20000</v>
      </c>
    </row>
    <row r="6" spans="1:4" ht="15">
      <c r="A6" t="s">
        <v>15</v>
      </c>
      <c r="B6" t="s">
        <v>2</v>
      </c>
      <c r="C6" t="s">
        <v>3</v>
      </c>
      <c r="D6" s="2">
        <v>16332.8</v>
      </c>
    </row>
    <row r="7" spans="1:4" ht="15">
      <c r="A7" t="s">
        <v>15</v>
      </c>
      <c r="B7" t="s">
        <v>4</v>
      </c>
      <c r="C7" t="s">
        <v>5</v>
      </c>
      <c r="D7" s="2">
        <v>3731.72</v>
      </c>
    </row>
    <row r="8" spans="1:4" ht="15">
      <c r="A8" t="s">
        <v>15</v>
      </c>
      <c r="B8" t="s">
        <v>20</v>
      </c>
      <c r="C8" t="s">
        <v>21</v>
      </c>
      <c r="D8" s="2">
        <v>1317.8</v>
      </c>
    </row>
    <row r="9" spans="1:4" ht="15">
      <c r="A9" t="s">
        <v>15</v>
      </c>
      <c r="B9" t="s">
        <v>22</v>
      </c>
      <c r="C9" t="s">
        <v>23</v>
      </c>
      <c r="D9" s="2">
        <v>18296.82</v>
      </c>
    </row>
    <row r="10" spans="1:4" ht="15">
      <c r="A10" t="s">
        <v>15</v>
      </c>
      <c r="B10" t="s">
        <v>6</v>
      </c>
      <c r="C10" t="s">
        <v>7</v>
      </c>
      <c r="D10" s="2">
        <v>104.77</v>
      </c>
    </row>
    <row r="11" spans="1:4" ht="15">
      <c r="A11" t="s">
        <v>15</v>
      </c>
      <c r="B11" t="s">
        <v>8</v>
      </c>
      <c r="C11" t="s">
        <v>9</v>
      </c>
      <c r="D11" s="2">
        <v>3076.86</v>
      </c>
    </row>
    <row r="12" ht="15">
      <c r="D12" s="2"/>
    </row>
    <row r="13" ht="15">
      <c r="D13" s="2">
        <f>SUM(D3:D12)</f>
        <v>97813.54000000001</v>
      </c>
    </row>
    <row r="15" spans="1:4" ht="15">
      <c r="A15" s="3" t="s">
        <v>24</v>
      </c>
      <c r="B15" t="s">
        <v>25</v>
      </c>
      <c r="C15" t="s">
        <v>26</v>
      </c>
      <c r="D15">
        <v>13636.25</v>
      </c>
    </row>
    <row r="17" spans="3:4" ht="15">
      <c r="C17" s="4" t="s">
        <v>27</v>
      </c>
      <c r="D17" s="5">
        <f>D13+D15</f>
        <v>111449.79000000001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 Electric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Leann Payne</dc:creator>
  <cp:keywords/>
  <dc:description/>
  <cp:lastModifiedBy>David J Ashby</cp:lastModifiedBy>
  <cp:lastPrinted>2013-12-10T16:22:25Z</cp:lastPrinted>
  <dcterms:created xsi:type="dcterms:W3CDTF">2013-12-10T16:21:22Z</dcterms:created>
  <dcterms:modified xsi:type="dcterms:W3CDTF">2014-01-20T15:18:07Z</dcterms:modified>
  <cp:category/>
  <cp:version/>
  <cp:contentType/>
  <cp:contentStatus/>
</cp:coreProperties>
</file>